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9345" activeTab="0"/>
  </bookViews>
  <sheets>
    <sheet name="R5" sheetId="1" r:id="rId1"/>
  </sheets>
  <externalReferences>
    <externalReference r:id="rId4"/>
  </externalReferences>
  <definedNames>
    <definedName name="ВысСтен" localSheetId="0">'[1]Vedomost'!$C$10</definedName>
    <definedName name="ГКЛ" localSheetId="0">'[1]Vedomost'!$C$15</definedName>
    <definedName name="дверь7" localSheetId="0">'[1]Vedomost'!$C$36</definedName>
    <definedName name="керам_гранит" localSheetId="0">'[1]Vedomost'!$C$6</definedName>
    <definedName name="кладка_пл." localSheetId="0">'[1]Vedomost'!$C$8</definedName>
    <definedName name="_xlnm.Print_Area" localSheetId="0">'R5'!$A$1:$AJ$28</definedName>
    <definedName name="плитка_пола" localSheetId="0">'[1]Vedomost'!$C$7</definedName>
    <definedName name="плитка_стен" localSheetId="0">'[1]Vedomost'!$C$12</definedName>
  </definedNames>
  <calcPr fullCalcOnLoad="1"/>
</workbook>
</file>

<file path=xl/comments1.xml><?xml version="1.0" encoding="utf-8"?>
<comments xmlns="http://schemas.openxmlformats.org/spreadsheetml/2006/main">
  <authors>
    <author>A.Sinitsyn</author>
  </authors>
  <commentList>
    <comment ref="AI11" authorId="0">
      <text>
        <r>
          <rPr>
            <b/>
            <sz val="8"/>
            <rFont val="Tahoma"/>
            <family val="0"/>
          </rPr>
          <t>.5</t>
        </r>
      </text>
    </comment>
    <comment ref="AI12" authorId="0">
      <text>
        <r>
          <rPr>
            <b/>
            <sz val="8"/>
            <rFont val="Tahoma"/>
            <family val="0"/>
          </rPr>
          <t>.5</t>
        </r>
      </text>
    </comment>
    <comment ref="AI28" authorId="0">
      <text>
        <r>
          <rPr>
            <b/>
            <sz val="8"/>
            <rFont val="Tahoma"/>
            <family val="0"/>
          </rPr>
          <t>25</t>
        </r>
      </text>
    </comment>
  </commentList>
</comments>
</file>

<file path=xl/sharedStrings.xml><?xml version="1.0" encoding="utf-8"?>
<sst xmlns="http://schemas.openxmlformats.org/spreadsheetml/2006/main" count="213" uniqueCount="129">
  <si>
    <t>Все цены даны в Евро</t>
  </si>
  <si>
    <t>Yachts for 
Russian-Aegean Open Regatta 
No 5
28-4…10-5-04</t>
  </si>
  <si>
    <t>Year of built</t>
  </si>
  <si>
    <t>Name</t>
  </si>
  <si>
    <t>Bimini</t>
  </si>
  <si>
    <t>SprayHood</t>
  </si>
  <si>
    <t>cabins</t>
  </si>
  <si>
    <t>toilets</t>
  </si>
  <si>
    <t>ширина, м
Beam</t>
  </si>
  <si>
    <t>осадка, м
Draught</t>
  </si>
  <si>
    <t>вес, т
Displacement</t>
  </si>
  <si>
    <t>площадь грота, м2
Main sail area</t>
  </si>
  <si>
    <t>площадь генуи, м2
Genoa area</t>
  </si>
  <si>
    <t>Общая парусность, м2
Common sail area</t>
  </si>
  <si>
    <t>запас пресной воды, л
Fresh water tank, L</t>
  </si>
  <si>
    <t>мотор, л.с.
Engine, HP</t>
  </si>
  <si>
    <t>топливный танк, л
Fuel tank, L</t>
  </si>
  <si>
    <t>radio CD / Tape</t>
  </si>
  <si>
    <t>deposit/ (cash / visa)
страховой депозит</t>
  </si>
  <si>
    <t>Price List/week</t>
  </si>
  <si>
    <t xml:space="preserve"> + transfer 80 / 100
 + end cleaning 75 / 100
 + start payment 60 / 80</t>
  </si>
  <si>
    <t>price/day for MCH</t>
  </si>
  <si>
    <t>price for MCH 12 days
цена для члена клуба</t>
  </si>
  <si>
    <t xml:space="preserve"> + transfer 80 / 100
 + end cleaning 37.5 / 50
 + start payment 60 / 80</t>
  </si>
  <si>
    <t>Price List/ day</t>
  </si>
  <si>
    <t>discount
скидка от прайс-листа</t>
  </si>
  <si>
    <t>discount for MCH
скидка членам клуба</t>
  </si>
  <si>
    <t xml:space="preserve">      Поданные заявки</t>
  </si>
  <si>
    <t>Group  "A"</t>
  </si>
  <si>
    <t>MCH</t>
  </si>
  <si>
    <t>Dufour 45</t>
  </si>
  <si>
    <t>00</t>
  </si>
  <si>
    <t>Kalymnos</t>
  </si>
  <si>
    <t>v</t>
  </si>
  <si>
    <t>60V</t>
  </si>
  <si>
    <t>CD</t>
  </si>
  <si>
    <t>Giorgina</t>
  </si>
  <si>
    <t>Ivan</t>
  </si>
  <si>
    <t>Yanklovich</t>
  </si>
  <si>
    <t>Big Blue 1</t>
  </si>
  <si>
    <t>Big Blue 2</t>
  </si>
  <si>
    <t>Big Blue 3</t>
  </si>
  <si>
    <t>Elan 45</t>
  </si>
  <si>
    <t>Maria</t>
  </si>
  <si>
    <t>Y100</t>
  </si>
  <si>
    <t>Ocean Star 51.2</t>
  </si>
  <si>
    <t>Sergey</t>
  </si>
  <si>
    <t>Group  "B"</t>
  </si>
  <si>
    <t>Gib'Sea 43</t>
  </si>
  <si>
    <t>Avrora</t>
  </si>
  <si>
    <t>Y56</t>
  </si>
  <si>
    <t>Andrey</t>
  </si>
  <si>
    <t>Avrorsky</t>
  </si>
  <si>
    <t>Alexandra</t>
  </si>
  <si>
    <t>Mykines</t>
  </si>
  <si>
    <t>Sun Odyssey 43DS</t>
  </si>
  <si>
    <t>Y50</t>
  </si>
  <si>
    <t>Phoebus</t>
  </si>
  <si>
    <t>Sun Odyssey 37</t>
  </si>
  <si>
    <t>Gib'Sea 37</t>
  </si>
  <si>
    <t>Asini</t>
  </si>
  <si>
    <t>Potapkin</t>
  </si>
  <si>
    <t xml:space="preserve">Членом клуба Argolis становится человек, на которого был оформлен свершившийся чартер. Выдается именная членская карточка. </t>
  </si>
  <si>
    <t>Palamidis Again</t>
  </si>
  <si>
    <t>First name
Имя</t>
  </si>
  <si>
    <t>Last Name
Фамилия</t>
  </si>
  <si>
    <t xml:space="preserve">Поданные </t>
  </si>
  <si>
    <t>заявки</t>
  </si>
  <si>
    <t>discount
скидка для МСН</t>
  </si>
  <si>
    <t>price 12 days for MCH
цена яхты на регату</t>
  </si>
  <si>
    <t>Maxim</t>
  </si>
  <si>
    <t>Neklioudov</t>
  </si>
  <si>
    <t>Alexander</t>
  </si>
  <si>
    <t>Ratkin</t>
  </si>
  <si>
    <t>Vladimir</t>
  </si>
  <si>
    <t>Novichkov</t>
  </si>
  <si>
    <t>Leonid</t>
  </si>
  <si>
    <t>Vasily</t>
  </si>
  <si>
    <t>Efimov</t>
  </si>
  <si>
    <t>Denis</t>
  </si>
  <si>
    <t>Malyshev</t>
  </si>
  <si>
    <t>Devyaterikov</t>
  </si>
  <si>
    <t>Capriccio</t>
  </si>
  <si>
    <t>Stavroula</t>
  </si>
  <si>
    <t>Periklis</t>
  </si>
  <si>
    <t>Tkach</t>
  </si>
  <si>
    <t>Markarov</t>
  </si>
  <si>
    <r>
      <t>Стоимость аренды яхты указана со скидкой для члена клуба Argolis (</t>
    </r>
    <r>
      <rPr>
        <b/>
        <sz val="12"/>
        <rFont val="Times New Roman"/>
        <family val="1"/>
      </rPr>
      <t>М</t>
    </r>
    <r>
      <rPr>
        <sz val="12"/>
        <rFont val="Times New Roman"/>
        <family val="1"/>
      </rPr>
      <t>ember</t>
    </r>
    <r>
      <rPr>
        <b/>
        <sz val="12"/>
        <rFont val="Times New Roman"/>
        <family val="1"/>
      </rPr>
      <t>С</t>
    </r>
    <r>
      <rPr>
        <sz val="12"/>
        <rFont val="Times New Roman"/>
        <family val="1"/>
      </rPr>
      <t>ard</t>
    </r>
    <r>
      <rPr>
        <b/>
        <sz val="12"/>
        <rFont val="Times New Roman"/>
        <family val="1"/>
      </rPr>
      <t>Н</t>
    </r>
    <r>
      <rPr>
        <sz val="12"/>
        <rFont val="Times New Roman"/>
        <family val="1"/>
      </rPr>
      <t>older).</t>
    </r>
  </si>
  <si>
    <t>Ivkin</t>
  </si>
  <si>
    <t>Klevtsov</t>
  </si>
  <si>
    <t>Novoderezhkin</t>
  </si>
  <si>
    <t>Khavalkin</t>
  </si>
  <si>
    <t>Yury</t>
  </si>
  <si>
    <t>Alexey</t>
  </si>
  <si>
    <t>Budnev</t>
  </si>
  <si>
    <t>Sun Odyssey 45.1</t>
  </si>
  <si>
    <t>Isidoros</t>
  </si>
  <si>
    <t>Rinat</t>
  </si>
  <si>
    <t>Safarov</t>
  </si>
  <si>
    <t>Anonymous</t>
  </si>
  <si>
    <t>Sun Odyssey 45.2</t>
  </si>
  <si>
    <t>Viacheslav</t>
  </si>
  <si>
    <t>Kouts</t>
  </si>
  <si>
    <t>Erifili</t>
  </si>
  <si>
    <t>Anatoly</t>
  </si>
  <si>
    <t>Kondakov</t>
  </si>
  <si>
    <t>Elizabeta</t>
  </si>
  <si>
    <t>Sun Odyssey 52.2</t>
  </si>
  <si>
    <t>Atlantis</t>
  </si>
  <si>
    <t>стартовый взнос</t>
  </si>
  <si>
    <t>Gryaznov</t>
  </si>
  <si>
    <t>Sun Odyssey 34.2</t>
  </si>
  <si>
    <t>Eleftheria K</t>
  </si>
  <si>
    <t>Viktor</t>
  </si>
  <si>
    <t>Fedorov</t>
  </si>
  <si>
    <t>Ila</t>
  </si>
  <si>
    <t>тел</t>
  </si>
  <si>
    <t>Selini</t>
  </si>
  <si>
    <t>Groshikov</t>
  </si>
  <si>
    <t>-</t>
  </si>
  <si>
    <t>Sinitsyn</t>
  </si>
  <si>
    <t>Регата проводится на яхтах без применения спинакеров и спинакер-гиков.</t>
  </si>
  <si>
    <t>Система подсчета очков в соответствии с параграфами 11.1 и 11.2 правил ORC для мировых первенств и приложения А параграф 4.1 RRS</t>
  </si>
  <si>
    <t>Яхта, имеющая лучшее время в своем дивизионе, получает количество очков, равное числу стартовавших в дивизионе плюс 0,25.</t>
  </si>
  <si>
    <t xml:space="preserve">Яхта, имеющая второе лучшее время в своем дивизионе, получает количество очков, равное количеству стартовавших минус 1. </t>
  </si>
  <si>
    <t>Это правило относится к последующим яхтам: -2, -3 очка  и т.д.</t>
  </si>
  <si>
    <t xml:space="preserve">Не финишировавшие и не стартовавшие яхты получают 0 очков за этап. </t>
  </si>
  <si>
    <t>Конечный результат - с выбросом очков худшей гонки</t>
  </si>
  <si>
    <t>В случае равенства очков победа присуждается яхте, имеющей меньшее количество мест всех гонок.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</si>
</sst>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&quot;€&quot;\-#,##0"/>
    <numFmt numFmtId="173" formatCode="&quot;€&quot;#,##0;[Red]&quot;€&quot;\-#,##0"/>
    <numFmt numFmtId="174" formatCode="&quot;€&quot;#,##0.00;&quot;€&quot;\-#,##0.00"/>
    <numFmt numFmtId="175" formatCode="&quot;€&quot;#,##0.00;[Red]&quot;€&quot;\-#,##0.00"/>
    <numFmt numFmtId="176" formatCode="_ &quot;€&quot;* #,##0_ ;_ &quot;€&quot;* \-#,##0_ ;_ &quot;€&quot;* &quot;-&quot;_ ;_ @_ "/>
    <numFmt numFmtId="177" formatCode="_ * #,##0_ ;_ * \-#,##0_ ;_ * &quot;-&quot;_ ;_ @_ "/>
    <numFmt numFmtId="178" formatCode="_ &quot;€&quot;* #,##0.00_ ;_ &quot;€&quot;* \-#,##0.00_ ;_ &quot;€&quot;* &quot;-&quot;??_ ;_ @_ "/>
    <numFmt numFmtId="179" formatCode="_ * #,##0.00_ ;_ * \-#,##0.00_ ;_ * &quot;-&quot;??_ ;_ @_ 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#,##0.0"/>
    <numFmt numFmtId="187" formatCode="###"/>
    <numFmt numFmtId="188" formatCode=";;;"/>
    <numFmt numFmtId="189" formatCode="#,###"/>
    <numFmt numFmtId="190" formatCode="d/mmm/yy\ h:mm"/>
    <numFmt numFmtId="191" formatCode="#,###.000"/>
    <numFmt numFmtId="192" formatCode="_-* #,##0_?_._-;\-* #,##0_?_._-;_-* &quot;-&quot;_?_._-;_-@_-"/>
    <numFmt numFmtId="193" formatCode="_-* #,##0.00_?_._-;\-* #,##0.00_?_._-;_-* &quot;-&quot;??_?_._-;_-@_-"/>
    <numFmt numFmtId="194" formatCode="d/m/yyyy"/>
    <numFmt numFmtId="195" formatCode="#,##0&quot;€&quot;"/>
    <numFmt numFmtId="196" formatCode="#,##0&quot;€&quot;;[Red]#,##0&quot;€&quot;"/>
    <numFmt numFmtId="197" formatCode="d/m/yy;@"/>
    <numFmt numFmtId="198" formatCode="#,##0.0_р_.;\-#,##0.0_р_."/>
    <numFmt numFmtId="199" formatCode="_ &quot;€&quot;* #,##0_ ;_ &quot;€&quot;* \-#,##0_ ;_ &quot;€&quot;* &quot;-&quot;??_ ;_ @_ "/>
    <numFmt numFmtId="200" formatCode="dd/mm/yy;@"/>
    <numFmt numFmtId="201" formatCode="0#"/>
    <numFmt numFmtId="202" formatCode="_-* #,##0.00\ _F_-;\-* #,##0.00\ _F_-;_-* &quot;-&quot;??\ _F_-;_-@_-"/>
    <numFmt numFmtId="203" formatCode="#,##0;[Red]#,##0"/>
    <numFmt numFmtId="204" formatCode="d/m;@"/>
    <numFmt numFmtId="205" formatCode="mm/dd/yy;@"/>
    <numFmt numFmtId="206" formatCode="d"/>
    <numFmt numFmtId="207" formatCode="#,##0\ &quot;€&quot;;\-#,##0\ &quot;€&quot;"/>
    <numFmt numFmtId="208" formatCode="#,##0\ &quot;€&quot;;[Red]\-#,##0\ &quot;€&quot;"/>
    <numFmt numFmtId="209" formatCode="#,##0.00\ &quot;€&quot;;\-#,##0.00\ &quot;€&quot;"/>
    <numFmt numFmtId="210" formatCode="#,##0.00\ &quot;€&quot;;[Red]\-#,##0.00\ &quot;€&quot;"/>
    <numFmt numFmtId="211" formatCode="_-* #,##0\ &quot;€&quot;_-;\-* #,##0\ &quot;€&quot;_-;_-* &quot;-&quot;\ &quot;€&quot;_-;_-@_-"/>
    <numFmt numFmtId="212" formatCode="_-* #,##0\ _€_-;\-* #,##0\ _€_-;_-* &quot;-&quot;\ _€_-;_-@_-"/>
    <numFmt numFmtId="213" formatCode="_-* #,##0.00\ &quot;€&quot;_-;\-* #,##0.00\ &quot;€&quot;_-;_-* &quot;-&quot;??\ &quot;€&quot;_-;_-@_-"/>
    <numFmt numFmtId="214" formatCode="_-* #,##0.00\ _€_-;\-* #,##0.00\ _€_-;_-* &quot;-&quot;??\ _€_-;_-@_-"/>
    <numFmt numFmtId="215" formatCode="0.0%"/>
    <numFmt numFmtId="216" formatCode="0.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mmm/yyyy"/>
    <numFmt numFmtId="223" formatCode="dd/mm/yyyy"/>
    <numFmt numFmtId="224" formatCode="[$€-2]\ ###,000_);[Red]\([$€-2]\ ###,00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name val="Times New Roman Cyr"/>
      <family val="0"/>
    </font>
    <font>
      <u val="single"/>
      <sz val="9"/>
      <color indexed="12"/>
      <name val="ER Bukinist 1251"/>
      <family val="0"/>
    </font>
    <font>
      <u val="single"/>
      <sz val="10"/>
      <color indexed="36"/>
      <name val="MS Sans Serif"/>
      <family val="0"/>
    </font>
    <font>
      <sz val="9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17"/>
      <name val="Times New Roman"/>
      <family val="1"/>
    </font>
    <font>
      <sz val="12"/>
      <name val="Times New Roman"/>
      <family val="1"/>
    </font>
    <font>
      <sz val="8"/>
      <name val="MS Sans Serif"/>
      <family val="0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textRotation="90" wrapText="1"/>
    </xf>
    <xf numFmtId="0" fontId="9" fillId="0" borderId="0" xfId="18" applyFont="1" applyFill="1" applyBorder="1" applyAlignment="1">
      <alignment textRotation="90" wrapText="1"/>
      <protection/>
    </xf>
    <xf numFmtId="0" fontId="9" fillId="0" borderId="0" xfId="18" applyFont="1" applyFill="1" applyBorder="1" applyAlignment="1">
      <alignment horizontal="right" textRotation="90" wrapText="1"/>
      <protection/>
    </xf>
    <xf numFmtId="0" fontId="9" fillId="2" borderId="0" xfId="0" applyFont="1" applyFill="1" applyAlignment="1">
      <alignment horizontal="center" textRotation="90" wrapText="1"/>
    </xf>
    <xf numFmtId="0" fontId="9" fillId="3" borderId="0" xfId="0" applyFont="1" applyFill="1" applyAlignment="1">
      <alignment horizontal="center" textRotation="90" wrapText="1"/>
    </xf>
    <xf numFmtId="0" fontId="9" fillId="0" borderId="0" xfId="0" applyFont="1" applyAlignment="1">
      <alignment horizontal="center" textRotation="90" wrapText="1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20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/>
    </xf>
    <xf numFmtId="3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Border="1" applyAlignment="1">
      <alignment/>
    </xf>
    <xf numFmtId="20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184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 quotePrefix="1">
      <alignment/>
    </xf>
    <xf numFmtId="0" fontId="8" fillId="0" borderId="1" xfId="0" applyFont="1" applyFill="1" applyBorder="1" applyAlignment="1" quotePrefix="1">
      <alignment/>
    </xf>
    <xf numFmtId="0" fontId="9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 quotePrefix="1">
      <alignment horizontal="right"/>
    </xf>
    <xf numFmtId="3" fontId="9" fillId="0" borderId="1" xfId="0" applyNumberFormat="1" applyFont="1" applyFill="1" applyBorder="1" applyAlignment="1">
      <alignment horizontal="center"/>
    </xf>
    <xf numFmtId="9" fontId="9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201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9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9" fillId="0" borderId="1" xfId="0" applyFont="1" applyFill="1" applyBorder="1" applyAlignment="1" quotePrefix="1">
      <alignment horizontal="center"/>
    </xf>
    <xf numFmtId="16" fontId="9" fillId="0" borderId="0" xfId="0" applyNumberFormat="1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2" fontId="9" fillId="4" borderId="1" xfId="0" applyNumberFormat="1" applyFont="1" applyFill="1" applyBorder="1" applyAlignment="1">
      <alignment/>
    </xf>
    <xf numFmtId="184" fontId="9" fillId="4" borderId="1" xfId="0" applyNumberFormat="1" applyFont="1" applyFill="1" applyBorder="1" applyAlignment="1">
      <alignment/>
    </xf>
    <xf numFmtId="0" fontId="9" fillId="4" borderId="1" xfId="0" applyFont="1" applyFill="1" applyBorder="1" applyAlignment="1" quotePrefix="1">
      <alignment horizontal="right"/>
    </xf>
    <xf numFmtId="0" fontId="9" fillId="4" borderId="1" xfId="0" applyFont="1" applyFill="1" applyBorder="1" applyAlignment="1" quotePrefix="1">
      <alignment/>
    </xf>
    <xf numFmtId="0" fontId="8" fillId="4" borderId="1" xfId="0" applyFont="1" applyFill="1" applyBorder="1" applyAlignment="1" quotePrefix="1">
      <alignment/>
    </xf>
    <xf numFmtId="3" fontId="9" fillId="4" borderId="1" xfId="0" applyNumberFormat="1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/>
    </xf>
    <xf numFmtId="0" fontId="15" fillId="0" borderId="0" xfId="0" applyFont="1" applyFill="1" applyBorder="1" applyAlignment="1" quotePrefix="1">
      <alignment/>
    </xf>
    <xf numFmtId="0" fontId="15" fillId="0" borderId="1" xfId="0" applyFont="1" applyFill="1" applyBorder="1" applyAlignment="1" quotePrefix="1">
      <alignment/>
    </xf>
    <xf numFmtId="0" fontId="15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1" fontId="9" fillId="5" borderId="0" xfId="0" applyNumberFormat="1" applyFont="1" applyFill="1" applyBorder="1" applyAlignment="1">
      <alignment horizontal="center"/>
    </xf>
    <xf numFmtId="0" fontId="8" fillId="0" borderId="0" xfId="18" applyFont="1" applyFill="1" applyBorder="1" applyAlignment="1">
      <alignment textRotation="90" wrapText="1"/>
      <protection/>
    </xf>
    <xf numFmtId="0" fontId="15" fillId="0" borderId="0" xfId="18" applyFont="1" applyFill="1" applyBorder="1" applyAlignment="1">
      <alignment textRotation="90" wrapText="1"/>
      <protection/>
    </xf>
    <xf numFmtId="0" fontId="9" fillId="5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/>
    </xf>
    <xf numFmtId="2" fontId="9" fillId="4" borderId="0" xfId="0" applyNumberFormat="1" applyFont="1" applyFill="1" applyBorder="1" applyAlignment="1">
      <alignment/>
    </xf>
    <xf numFmtId="184" fontId="9" fillId="4" borderId="0" xfId="0" applyNumberFormat="1" applyFont="1" applyFill="1" applyBorder="1" applyAlignment="1">
      <alignment/>
    </xf>
    <xf numFmtId="0" fontId="9" fillId="4" borderId="0" xfId="0" applyFont="1" applyFill="1" applyBorder="1" applyAlignment="1" quotePrefix="1">
      <alignment horizontal="right"/>
    </xf>
    <xf numFmtId="0" fontId="9" fillId="4" borderId="0" xfId="0" applyFont="1" applyFill="1" applyBorder="1" applyAlignment="1" quotePrefix="1">
      <alignment/>
    </xf>
    <xf numFmtId="0" fontId="8" fillId="4" borderId="0" xfId="0" applyFont="1" applyFill="1" applyBorder="1" applyAlignment="1" quotePrefix="1">
      <alignment/>
    </xf>
    <xf numFmtId="0" fontId="15" fillId="4" borderId="0" xfId="0" applyFont="1" applyFill="1" applyBorder="1" applyAlignment="1" quotePrefix="1">
      <alignment/>
    </xf>
    <xf numFmtId="3" fontId="9" fillId="4" borderId="0" xfId="0" applyNumberFormat="1" applyFont="1" applyFill="1" applyBorder="1" applyAlignment="1">
      <alignment horizontal="center"/>
    </xf>
    <xf numFmtId="188" fontId="8" fillId="4" borderId="0" xfId="0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16" fontId="9" fillId="0" borderId="0" xfId="0" applyNumberFormat="1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20" fontId="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/>
    </xf>
  </cellXfs>
  <cellStyles count="14">
    <cellStyle name="Normal" xfId="0"/>
    <cellStyle name="Euro" xfId="15"/>
    <cellStyle name="Iau?iue_CrewList" xfId="16"/>
    <cellStyle name="Normal_11-Mar-96" xfId="17"/>
    <cellStyle name="Normal_Yachts" xfId="18"/>
    <cellStyle name="Oeiainiaue [0]_CrewList" xfId="19"/>
    <cellStyle name="Oeiainiaue_CrewList" xfId="20"/>
    <cellStyle name="Гиперссылка" xfId="21"/>
    <cellStyle name="Currency" xfId="22"/>
    <cellStyle name="Currency [0]" xfId="23"/>
    <cellStyle name="Открывавшаяся гиперссылка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\Local%20Settings\Temporary%20Internet%20Files\Content.IE5\S1A3OXQN\Archive\pops\Pop5678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domost"/>
      <sheetName val="GR"/>
      <sheetName val="5-6"/>
      <sheetName val="7"/>
      <sheetName val="8"/>
      <sheetName val="9"/>
      <sheetName val="0"/>
      <sheetName val="1"/>
      <sheetName val="RU"/>
      <sheetName val="Алена-Гоша"/>
      <sheetName val="реле"/>
      <sheetName val="стикер"/>
    </sheetNames>
    <sheetDataSet>
      <sheetData sheetId="0">
        <row r="6">
          <cell r="C6">
            <v>46</v>
          </cell>
        </row>
        <row r="7">
          <cell r="C7">
            <v>20</v>
          </cell>
        </row>
        <row r="8">
          <cell r="C8">
            <v>15</v>
          </cell>
        </row>
        <row r="10">
          <cell r="C10">
            <v>3.1</v>
          </cell>
        </row>
        <row r="12">
          <cell r="C12">
            <v>24</v>
          </cell>
        </row>
        <row r="15">
          <cell r="C15">
            <v>1.6374269005847952</v>
          </cell>
        </row>
        <row r="36">
          <cell r="C36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75" zoomScaleNormal="75" workbookViewId="0" topLeftCell="A1">
      <selection activeCell="B40" sqref="B40"/>
    </sheetView>
  </sheetViews>
  <sheetFormatPr defaultColWidth="9.140625" defaultRowHeight="12.75"/>
  <cols>
    <col min="1" max="1" width="15.7109375" style="8" customWidth="1"/>
    <col min="2" max="2" width="3.421875" style="2" bestFit="1" customWidth="1"/>
    <col min="3" max="3" width="13.421875" style="8" bestFit="1" customWidth="1"/>
    <col min="4" max="7" width="2.7109375" style="2" customWidth="1"/>
    <col min="8" max="9" width="5.421875" style="4" customWidth="1"/>
    <col min="10" max="11" width="5.28125" style="4" customWidth="1"/>
    <col min="12" max="13" width="5.7109375" style="4" customWidth="1"/>
    <col min="14" max="14" width="5.00390625" style="4" customWidth="1"/>
    <col min="15" max="15" width="5.28125" style="5" customWidth="1"/>
    <col min="16" max="16" width="5.140625" style="4" customWidth="1"/>
    <col min="17" max="17" width="3.7109375" style="2" hidden="1" customWidth="1"/>
    <col min="18" max="19" width="5.140625" style="4" hidden="1" customWidth="1"/>
    <col min="20" max="20" width="11.7109375" style="2" hidden="1" customWidth="1"/>
    <col min="21" max="21" width="5.140625" style="4" hidden="1" customWidth="1"/>
    <col min="22" max="22" width="8.00390625" style="6" hidden="1" customWidth="1"/>
    <col min="23" max="23" width="8.00390625" style="2" hidden="1" customWidth="1"/>
    <col min="24" max="24" width="5.421875" style="2" hidden="1" customWidth="1"/>
    <col min="25" max="25" width="5.7109375" style="2" hidden="1" customWidth="1"/>
    <col min="26" max="26" width="8.00390625" style="6" hidden="1" customWidth="1"/>
    <col min="27" max="27" width="4.140625" style="8" hidden="1" customWidth="1"/>
    <col min="28" max="28" width="4.7109375" style="8" hidden="1" customWidth="1"/>
    <col min="29" max="29" width="5.28125" style="8" hidden="1" customWidth="1"/>
    <col min="30" max="30" width="3.140625" style="8" bestFit="1" customWidth="1"/>
    <col min="31" max="31" width="9.140625" style="8" customWidth="1"/>
    <col min="32" max="32" width="12.00390625" style="8" customWidth="1"/>
    <col min="33" max="33" width="9.8515625" style="8" hidden="1" customWidth="1"/>
    <col min="34" max="34" width="12.140625" style="8" hidden="1" customWidth="1"/>
    <col min="35" max="35" width="3.421875" style="2" hidden="1" customWidth="1"/>
    <col min="36" max="36" width="3.7109375" style="8" hidden="1" customWidth="1"/>
    <col min="37" max="16384" width="9.140625" style="8" customWidth="1"/>
  </cols>
  <sheetData>
    <row r="1" spans="1:32" ht="12">
      <c r="A1" s="1">
        <v>38104</v>
      </c>
      <c r="B1" s="2">
        <v>12</v>
      </c>
      <c r="C1" s="3"/>
      <c r="R1" s="7" t="s">
        <v>0</v>
      </c>
      <c r="X1" s="7"/>
      <c r="Y1" s="7"/>
      <c r="AE1" s="8" t="s">
        <v>66</v>
      </c>
      <c r="AF1" s="8" t="s">
        <v>67</v>
      </c>
    </row>
    <row r="2" spans="1:36" ht="102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2" t="s">
        <v>15</v>
      </c>
      <c r="P2" s="11" t="s">
        <v>16</v>
      </c>
      <c r="Q2" s="10" t="s">
        <v>17</v>
      </c>
      <c r="R2" s="71" t="s">
        <v>18</v>
      </c>
      <c r="S2" s="72" t="s">
        <v>19</v>
      </c>
      <c r="T2" s="13" t="s">
        <v>69</v>
      </c>
      <c r="U2" s="11" t="s">
        <v>68</v>
      </c>
      <c r="V2" s="13" t="s">
        <v>20</v>
      </c>
      <c r="W2" s="14" t="s">
        <v>21</v>
      </c>
      <c r="Y2" s="14" t="s">
        <v>22</v>
      </c>
      <c r="Z2" s="14" t="s">
        <v>23</v>
      </c>
      <c r="AA2" s="15" t="s">
        <v>24</v>
      </c>
      <c r="AB2" s="13" t="s">
        <v>25</v>
      </c>
      <c r="AC2" s="14" t="s">
        <v>26</v>
      </c>
      <c r="AD2" s="14"/>
      <c r="AE2" s="15" t="s">
        <v>64</v>
      </c>
      <c r="AF2" s="15" t="s">
        <v>65</v>
      </c>
      <c r="AG2" s="16" t="s">
        <v>27</v>
      </c>
      <c r="AH2" s="15"/>
      <c r="AI2" s="15" t="s">
        <v>109</v>
      </c>
      <c r="AJ2" s="89"/>
    </row>
    <row r="3" spans="1:36" ht="12" customHeight="1">
      <c r="A3" s="53" t="s">
        <v>28</v>
      </c>
      <c r="B3" s="54"/>
      <c r="C3" s="55"/>
      <c r="D3" s="56"/>
      <c r="E3" s="56"/>
      <c r="F3" s="56"/>
      <c r="G3" s="56"/>
      <c r="H3" s="57"/>
      <c r="I3" s="58"/>
      <c r="J3" s="59"/>
      <c r="K3" s="57"/>
      <c r="L3" s="57"/>
      <c r="M3" s="57"/>
      <c r="N3" s="57"/>
      <c r="O3" s="60"/>
      <c r="P3" s="61"/>
      <c r="Q3" s="56"/>
      <c r="R3" s="62"/>
      <c r="S3" s="62"/>
      <c r="T3" s="63"/>
      <c r="U3" s="62"/>
      <c r="V3" s="63"/>
      <c r="W3" s="63" t="s">
        <v>29</v>
      </c>
      <c r="X3" s="63"/>
      <c r="Y3" s="63" t="s">
        <v>29</v>
      </c>
      <c r="Z3" s="63" t="s">
        <v>29</v>
      </c>
      <c r="AA3" s="55"/>
      <c r="AB3" s="55"/>
      <c r="AC3" s="55" t="s">
        <v>29</v>
      </c>
      <c r="AD3" s="55"/>
      <c r="AE3" s="55"/>
      <c r="AF3" s="55" t="s">
        <v>120</v>
      </c>
      <c r="AG3" s="64"/>
      <c r="AH3" s="64"/>
      <c r="AJ3" s="91" t="s">
        <v>116</v>
      </c>
    </row>
    <row r="4" spans="1:36" ht="12" customHeight="1">
      <c r="A4" s="17" t="s">
        <v>30</v>
      </c>
      <c r="B4" s="18" t="s">
        <v>31</v>
      </c>
      <c r="C4" s="17" t="s">
        <v>32</v>
      </c>
      <c r="D4" s="19" t="s">
        <v>33</v>
      </c>
      <c r="E4" s="19"/>
      <c r="F4" s="19">
        <v>4</v>
      </c>
      <c r="G4" s="19">
        <v>2</v>
      </c>
      <c r="H4" s="20">
        <v>4.3</v>
      </c>
      <c r="I4" s="21">
        <v>2.35</v>
      </c>
      <c r="J4" s="22">
        <v>11</v>
      </c>
      <c r="K4" s="20">
        <v>40.1</v>
      </c>
      <c r="L4" s="20">
        <v>66.8</v>
      </c>
      <c r="M4" s="20">
        <v>107</v>
      </c>
      <c r="N4" s="20">
        <v>450</v>
      </c>
      <c r="O4" s="23" t="s">
        <v>34</v>
      </c>
      <c r="P4" s="24">
        <v>220</v>
      </c>
      <c r="Q4" s="19" t="s">
        <v>35</v>
      </c>
      <c r="R4" s="25">
        <v>1300</v>
      </c>
      <c r="S4" s="65">
        <v>2050</v>
      </c>
      <c r="T4" s="33">
        <v>3000</v>
      </c>
      <c r="U4" s="28">
        <f>(S4/7*12-T4)/(S4/7*12)</f>
        <v>0.14634146341463403</v>
      </c>
      <c r="V4" s="26"/>
      <c r="W4" s="26"/>
      <c r="X4" s="26"/>
      <c r="Y4" s="26"/>
      <c r="Z4" s="26"/>
      <c r="AA4" s="27"/>
      <c r="AB4" s="28"/>
      <c r="AC4" s="28"/>
      <c r="AD4" s="70">
        <v>1</v>
      </c>
      <c r="AE4" s="52" t="s">
        <v>72</v>
      </c>
      <c r="AF4" s="52" t="s">
        <v>86</v>
      </c>
      <c r="AG4" s="17"/>
      <c r="AH4" s="17"/>
      <c r="AI4" s="2">
        <v>1</v>
      </c>
      <c r="AJ4" s="89"/>
    </row>
    <row r="5" spans="1:36" ht="12">
      <c r="A5" s="17" t="s">
        <v>30</v>
      </c>
      <c r="B5" s="18">
        <v>99</v>
      </c>
      <c r="C5" s="17" t="s">
        <v>36</v>
      </c>
      <c r="D5" s="32" t="s">
        <v>33</v>
      </c>
      <c r="E5" s="32"/>
      <c r="F5" s="32"/>
      <c r="G5" s="32"/>
      <c r="H5" s="22"/>
      <c r="I5" s="21"/>
      <c r="J5" s="22"/>
      <c r="K5" s="20"/>
      <c r="L5" s="20"/>
      <c r="M5" s="20"/>
      <c r="N5" s="20"/>
      <c r="O5" s="23"/>
      <c r="P5" s="24"/>
      <c r="Q5" s="32" t="s">
        <v>35</v>
      </c>
      <c r="R5" s="25"/>
      <c r="S5" s="65"/>
      <c r="T5" s="33"/>
      <c r="U5" s="25"/>
      <c r="V5" s="19"/>
      <c r="W5" s="26"/>
      <c r="X5" s="26"/>
      <c r="Y5" s="26"/>
      <c r="Z5" s="26"/>
      <c r="AA5" s="17"/>
      <c r="AB5" s="17"/>
      <c r="AC5" s="17"/>
      <c r="AD5" s="73">
        <f>AD4+ISTEXT(AE13)</f>
        <v>2</v>
      </c>
      <c r="AE5" s="28" t="s">
        <v>37</v>
      </c>
      <c r="AF5" s="28" t="s">
        <v>38</v>
      </c>
      <c r="AG5" s="17"/>
      <c r="AH5" s="17"/>
      <c r="AI5" s="2">
        <v>1</v>
      </c>
      <c r="AJ5" s="89"/>
    </row>
    <row r="6" spans="1:36" ht="12">
      <c r="A6" s="30" t="s">
        <v>30</v>
      </c>
      <c r="B6" s="31">
        <v>98</v>
      </c>
      <c r="C6" s="30" t="s">
        <v>39</v>
      </c>
      <c r="D6" s="19" t="s">
        <v>33</v>
      </c>
      <c r="E6" s="19" t="s">
        <v>33</v>
      </c>
      <c r="F6" s="19"/>
      <c r="G6" s="19"/>
      <c r="H6" s="22"/>
      <c r="I6" s="21"/>
      <c r="J6" s="22"/>
      <c r="K6" s="20"/>
      <c r="L6" s="20"/>
      <c r="M6" s="20"/>
      <c r="N6" s="20"/>
      <c r="O6" s="29"/>
      <c r="P6" s="24"/>
      <c r="Q6" s="19" t="s">
        <v>35</v>
      </c>
      <c r="R6" s="25"/>
      <c r="S6" s="65"/>
      <c r="T6" s="68"/>
      <c r="U6" s="25"/>
      <c r="V6" s="26"/>
      <c r="W6" s="26"/>
      <c r="X6" s="26"/>
      <c r="Y6" s="26"/>
      <c r="Z6" s="26"/>
      <c r="AA6" s="27"/>
      <c r="AB6" s="28"/>
      <c r="AC6" s="28"/>
      <c r="AD6" s="73">
        <f aca="true" t="shared" si="0" ref="AD6:AD17">AD5+ISTEXT(AE5)</f>
        <v>3</v>
      </c>
      <c r="AE6" s="28" t="s">
        <v>79</v>
      </c>
      <c r="AF6" s="28" t="s">
        <v>80</v>
      </c>
      <c r="AG6" s="17"/>
      <c r="AH6" s="17"/>
      <c r="AI6" s="2">
        <v>1</v>
      </c>
      <c r="AJ6" s="89"/>
    </row>
    <row r="7" spans="1:36" ht="12">
      <c r="A7" s="30" t="s">
        <v>30</v>
      </c>
      <c r="B7" s="31">
        <v>98</v>
      </c>
      <c r="C7" s="30" t="s">
        <v>40</v>
      </c>
      <c r="D7" s="32" t="s">
        <v>33</v>
      </c>
      <c r="E7" s="32" t="s">
        <v>33</v>
      </c>
      <c r="F7" s="32"/>
      <c r="G7" s="32"/>
      <c r="H7" s="22"/>
      <c r="I7" s="21"/>
      <c r="J7" s="22"/>
      <c r="K7" s="20"/>
      <c r="L7" s="20"/>
      <c r="M7" s="20"/>
      <c r="N7" s="20"/>
      <c r="O7" s="29"/>
      <c r="P7" s="24"/>
      <c r="Q7" s="32" t="s">
        <v>35</v>
      </c>
      <c r="R7" s="25"/>
      <c r="S7" s="65"/>
      <c r="T7" s="33"/>
      <c r="U7" s="25"/>
      <c r="V7" s="26"/>
      <c r="W7" s="26"/>
      <c r="X7" s="26"/>
      <c r="Y7" s="26"/>
      <c r="Z7" s="26"/>
      <c r="AA7" s="17"/>
      <c r="AB7" s="17"/>
      <c r="AC7" s="17"/>
      <c r="AD7" s="73">
        <f t="shared" si="0"/>
        <v>4</v>
      </c>
      <c r="AE7" s="17" t="s">
        <v>92</v>
      </c>
      <c r="AF7" s="17" t="s">
        <v>91</v>
      </c>
      <c r="AG7" s="17"/>
      <c r="AH7" s="17"/>
      <c r="AI7" s="2">
        <v>1</v>
      </c>
      <c r="AJ7" s="89"/>
    </row>
    <row r="8" spans="1:36" ht="12">
      <c r="A8" s="30" t="s">
        <v>30</v>
      </c>
      <c r="B8" s="31">
        <v>98</v>
      </c>
      <c r="C8" s="30" t="s">
        <v>41</v>
      </c>
      <c r="D8" s="32" t="s">
        <v>33</v>
      </c>
      <c r="E8" s="32" t="s">
        <v>33</v>
      </c>
      <c r="F8" s="32"/>
      <c r="G8" s="32"/>
      <c r="H8" s="22"/>
      <c r="I8" s="21"/>
      <c r="J8" s="22"/>
      <c r="K8" s="20"/>
      <c r="L8" s="20"/>
      <c r="M8" s="20"/>
      <c r="N8" s="20"/>
      <c r="O8" s="29"/>
      <c r="P8" s="24"/>
      <c r="Q8" s="32" t="s">
        <v>35</v>
      </c>
      <c r="R8" s="25"/>
      <c r="S8" s="65"/>
      <c r="T8" s="33"/>
      <c r="U8" s="25"/>
      <c r="V8" s="26"/>
      <c r="W8" s="26"/>
      <c r="X8" s="26"/>
      <c r="Y8" s="26"/>
      <c r="Z8" s="26"/>
      <c r="AA8" s="17"/>
      <c r="AB8" s="17"/>
      <c r="AC8" s="17"/>
      <c r="AD8" s="73">
        <f t="shared" si="0"/>
        <v>5</v>
      </c>
      <c r="AE8" s="28" t="s">
        <v>51</v>
      </c>
      <c r="AF8" s="28" t="s">
        <v>90</v>
      </c>
      <c r="AG8" s="42"/>
      <c r="AH8" s="42"/>
      <c r="AI8" s="2">
        <v>1</v>
      </c>
      <c r="AJ8" s="89"/>
    </row>
    <row r="9" spans="1:36" ht="12">
      <c r="A9" s="17" t="s">
        <v>42</v>
      </c>
      <c r="B9" s="18">
        <v>3</v>
      </c>
      <c r="C9" s="17" t="s">
        <v>43</v>
      </c>
      <c r="D9" s="32" t="s">
        <v>33</v>
      </c>
      <c r="E9" s="32" t="s">
        <v>33</v>
      </c>
      <c r="F9" s="32"/>
      <c r="G9" s="32"/>
      <c r="H9" s="20"/>
      <c r="I9" s="21"/>
      <c r="J9" s="22"/>
      <c r="K9" s="20"/>
      <c r="L9" s="20"/>
      <c r="M9" s="20"/>
      <c r="N9" s="20"/>
      <c r="O9" s="29"/>
      <c r="P9" s="24"/>
      <c r="Q9" s="32" t="s">
        <v>35</v>
      </c>
      <c r="R9" s="25"/>
      <c r="S9" s="65"/>
      <c r="T9" s="33"/>
      <c r="U9" s="25"/>
      <c r="V9" s="19"/>
      <c r="W9" s="26"/>
      <c r="X9" s="26"/>
      <c r="Y9" s="26"/>
      <c r="Z9" s="26"/>
      <c r="AA9" s="17"/>
      <c r="AB9" s="17"/>
      <c r="AC9" s="23"/>
      <c r="AD9" s="73">
        <f t="shared" si="0"/>
        <v>6</v>
      </c>
      <c r="AE9" s="52" t="s">
        <v>37</v>
      </c>
      <c r="AF9" s="52" t="s">
        <v>81</v>
      </c>
      <c r="AG9" s="17"/>
      <c r="AH9" s="17"/>
      <c r="AI9" s="2">
        <v>1</v>
      </c>
      <c r="AJ9" s="89"/>
    </row>
    <row r="10" spans="1:36" ht="12">
      <c r="A10" s="30" t="s">
        <v>42</v>
      </c>
      <c r="B10" s="31">
        <v>3</v>
      </c>
      <c r="C10" s="30" t="s">
        <v>106</v>
      </c>
      <c r="D10" s="19" t="s">
        <v>33</v>
      </c>
      <c r="E10" s="19" t="s">
        <v>33</v>
      </c>
      <c r="F10" s="19">
        <v>4</v>
      </c>
      <c r="G10" s="19">
        <v>2</v>
      </c>
      <c r="H10" s="22">
        <v>4.186</v>
      </c>
      <c r="I10" s="21">
        <v>2.1</v>
      </c>
      <c r="J10" s="22">
        <v>10.65</v>
      </c>
      <c r="K10" s="20">
        <v>47</v>
      </c>
      <c r="L10" s="20">
        <v>71</v>
      </c>
      <c r="M10" s="20">
        <v>118</v>
      </c>
      <c r="N10" s="20">
        <v>460</v>
      </c>
      <c r="O10" s="29">
        <v>56</v>
      </c>
      <c r="P10" s="24">
        <v>250</v>
      </c>
      <c r="Q10" s="19" t="s">
        <v>35</v>
      </c>
      <c r="R10" s="25">
        <v>1300</v>
      </c>
      <c r="S10" s="65">
        <v>2200</v>
      </c>
      <c r="T10" s="26">
        <v>3205</v>
      </c>
      <c r="U10" s="28">
        <f>(S10/7*12-T10)/(S10/7*12)</f>
        <v>0.15018939393939396</v>
      </c>
      <c r="V10" s="26"/>
      <c r="W10" s="26"/>
      <c r="X10" s="26"/>
      <c r="Y10" s="26"/>
      <c r="Z10" s="26"/>
      <c r="AA10" s="27"/>
      <c r="AB10" s="28"/>
      <c r="AC10" s="28"/>
      <c r="AD10" s="73">
        <f t="shared" si="0"/>
        <v>7</v>
      </c>
      <c r="AE10" s="52" t="s">
        <v>72</v>
      </c>
      <c r="AF10" s="52" t="s">
        <v>89</v>
      </c>
      <c r="AG10" s="42"/>
      <c r="AH10" s="42"/>
      <c r="AI10" s="2">
        <v>1</v>
      </c>
      <c r="AJ10" s="89"/>
    </row>
    <row r="11" spans="1:36" ht="12">
      <c r="A11" s="30" t="s">
        <v>95</v>
      </c>
      <c r="B11" s="31">
        <v>96</v>
      </c>
      <c r="C11" s="30" t="s">
        <v>96</v>
      </c>
      <c r="D11" s="32" t="s">
        <v>33</v>
      </c>
      <c r="E11" s="32" t="s">
        <v>33</v>
      </c>
      <c r="F11" s="32"/>
      <c r="G11" s="32"/>
      <c r="H11" s="17"/>
      <c r="I11" s="17"/>
      <c r="J11" s="17"/>
      <c r="K11" s="17"/>
      <c r="L11" s="17"/>
      <c r="M11" s="17"/>
      <c r="N11" s="17"/>
      <c r="O11" s="23"/>
      <c r="P11" s="17"/>
      <c r="Q11" s="32" t="s">
        <v>35</v>
      </c>
      <c r="R11" s="41"/>
      <c r="S11" s="67"/>
      <c r="T11" s="32"/>
      <c r="U11" s="41"/>
      <c r="V11" s="19"/>
      <c r="W11" s="19"/>
      <c r="X11" s="19"/>
      <c r="Y11" s="19"/>
      <c r="Z11" s="26"/>
      <c r="AA11" s="17"/>
      <c r="AB11" s="17"/>
      <c r="AC11" s="17"/>
      <c r="AD11" s="73">
        <f t="shared" si="0"/>
        <v>8</v>
      </c>
      <c r="AE11" s="17" t="s">
        <v>97</v>
      </c>
      <c r="AF11" s="17" t="s">
        <v>98</v>
      </c>
      <c r="AG11" s="17"/>
      <c r="AH11" s="17"/>
      <c r="AI11" s="2">
        <v>1</v>
      </c>
      <c r="AJ11" s="89"/>
    </row>
    <row r="12" spans="1:36" ht="12">
      <c r="A12" s="30" t="s">
        <v>100</v>
      </c>
      <c r="B12" s="31">
        <v>98</v>
      </c>
      <c r="C12" s="30" t="s">
        <v>103</v>
      </c>
      <c r="D12" s="32" t="s">
        <v>33</v>
      </c>
      <c r="E12" s="32"/>
      <c r="F12" s="32"/>
      <c r="G12" s="32"/>
      <c r="H12" s="17"/>
      <c r="I12" s="17"/>
      <c r="J12" s="17"/>
      <c r="K12" s="17"/>
      <c r="L12" s="17"/>
      <c r="M12" s="20"/>
      <c r="N12" s="17"/>
      <c r="O12" s="23"/>
      <c r="P12" s="17"/>
      <c r="Q12" s="32" t="s">
        <v>35</v>
      </c>
      <c r="R12" s="41"/>
      <c r="S12" s="67"/>
      <c r="T12" s="33"/>
      <c r="U12" s="41"/>
      <c r="V12" s="26"/>
      <c r="W12" s="19"/>
      <c r="X12" s="19"/>
      <c r="Y12" s="19"/>
      <c r="Z12" s="19"/>
      <c r="AA12" s="17"/>
      <c r="AB12" s="28"/>
      <c r="AC12" s="17"/>
      <c r="AD12" s="73">
        <f t="shared" si="0"/>
        <v>9</v>
      </c>
      <c r="AE12" s="17" t="s">
        <v>51</v>
      </c>
      <c r="AF12" s="17" t="s">
        <v>88</v>
      </c>
      <c r="AG12" s="17"/>
      <c r="AH12" s="17"/>
      <c r="AI12" s="2">
        <v>1</v>
      </c>
      <c r="AJ12" s="89"/>
    </row>
    <row r="13" spans="1:36" ht="12">
      <c r="A13" s="30" t="s">
        <v>100</v>
      </c>
      <c r="B13" s="31">
        <v>98</v>
      </c>
      <c r="C13" s="30" t="s">
        <v>115</v>
      </c>
      <c r="D13" s="32" t="s">
        <v>33</v>
      </c>
      <c r="E13" s="32"/>
      <c r="F13" s="32"/>
      <c r="G13" s="32"/>
      <c r="H13" s="17"/>
      <c r="I13" s="17"/>
      <c r="J13" s="17"/>
      <c r="K13" s="17"/>
      <c r="L13" s="17"/>
      <c r="M13" s="20"/>
      <c r="N13" s="17"/>
      <c r="O13" s="23"/>
      <c r="P13" s="17"/>
      <c r="Q13" s="32" t="s">
        <v>35</v>
      </c>
      <c r="R13" s="41"/>
      <c r="S13" s="67"/>
      <c r="T13" s="33"/>
      <c r="U13" s="41"/>
      <c r="V13" s="26"/>
      <c r="W13" s="19"/>
      <c r="X13" s="19"/>
      <c r="Y13" s="19"/>
      <c r="Z13" s="19"/>
      <c r="AA13" s="17"/>
      <c r="AB13" s="28"/>
      <c r="AC13" s="17"/>
      <c r="AD13" s="73">
        <f t="shared" si="0"/>
        <v>10</v>
      </c>
      <c r="AE13" s="52" t="s">
        <v>74</v>
      </c>
      <c r="AF13" s="52" t="s">
        <v>75</v>
      </c>
      <c r="AG13" s="17"/>
      <c r="AH13" s="17"/>
      <c r="AI13" s="2">
        <v>1</v>
      </c>
      <c r="AJ13" s="89"/>
    </row>
    <row r="14" spans="1:36" ht="12">
      <c r="A14" s="30" t="s">
        <v>95</v>
      </c>
      <c r="B14" s="31">
        <v>97</v>
      </c>
      <c r="C14" s="30" t="s">
        <v>117</v>
      </c>
      <c r="D14" s="32" t="s">
        <v>33</v>
      </c>
      <c r="E14" s="32"/>
      <c r="F14" s="32"/>
      <c r="G14" s="32"/>
      <c r="H14" s="17"/>
      <c r="I14" s="17"/>
      <c r="J14" s="17"/>
      <c r="K14" s="17"/>
      <c r="L14" s="17"/>
      <c r="M14" s="20"/>
      <c r="N14" s="17"/>
      <c r="O14" s="23"/>
      <c r="P14" s="17"/>
      <c r="Q14" s="32" t="s">
        <v>35</v>
      </c>
      <c r="R14" s="41"/>
      <c r="S14" s="67"/>
      <c r="T14" s="33"/>
      <c r="U14" s="41"/>
      <c r="V14" s="26"/>
      <c r="W14" s="19"/>
      <c r="X14" s="19"/>
      <c r="Y14" s="19"/>
      <c r="Z14" s="19"/>
      <c r="AA14" s="17"/>
      <c r="AB14" s="28"/>
      <c r="AC14" s="17"/>
      <c r="AD14" s="73">
        <f t="shared" si="0"/>
        <v>11</v>
      </c>
      <c r="AE14" s="17" t="s">
        <v>51</v>
      </c>
      <c r="AF14" s="52" t="s">
        <v>118</v>
      </c>
      <c r="AG14" s="17"/>
      <c r="AH14" s="17"/>
      <c r="AI14" s="2">
        <v>1</v>
      </c>
      <c r="AJ14" s="89"/>
    </row>
    <row r="15" spans="1:36" ht="12">
      <c r="A15" s="30" t="s">
        <v>45</v>
      </c>
      <c r="B15" s="31">
        <v>4</v>
      </c>
      <c r="C15" s="30" t="s">
        <v>63</v>
      </c>
      <c r="D15" s="32" t="s">
        <v>33</v>
      </c>
      <c r="E15" s="32"/>
      <c r="F15" s="32">
        <v>5</v>
      </c>
      <c r="G15" s="32">
        <v>5</v>
      </c>
      <c r="H15" s="17">
        <v>4.58</v>
      </c>
      <c r="I15" s="17">
        <v>2</v>
      </c>
      <c r="J15" s="17">
        <v>14.7</v>
      </c>
      <c r="K15" s="17">
        <v>39.5</v>
      </c>
      <c r="L15" s="17">
        <v>70</v>
      </c>
      <c r="M15" s="20">
        <v>109.5</v>
      </c>
      <c r="N15" s="17">
        <v>900</v>
      </c>
      <c r="O15" s="23" t="s">
        <v>44</v>
      </c>
      <c r="P15" s="17">
        <v>460</v>
      </c>
      <c r="Q15" s="32" t="s">
        <v>35</v>
      </c>
      <c r="R15" s="41">
        <v>1600</v>
      </c>
      <c r="S15" s="67">
        <v>3500</v>
      </c>
      <c r="T15" s="33">
        <v>5100</v>
      </c>
      <c r="U15" s="28">
        <f>(S15/7*12-T15)/(S15/7*12)</f>
        <v>0.15</v>
      </c>
      <c r="V15" s="26"/>
      <c r="W15" s="19"/>
      <c r="X15" s="19"/>
      <c r="Y15" s="19"/>
      <c r="Z15" s="19"/>
      <c r="AA15" s="17"/>
      <c r="AB15" s="28"/>
      <c r="AC15" s="17"/>
      <c r="AD15" s="73">
        <f t="shared" si="0"/>
        <v>12</v>
      </c>
      <c r="AE15" s="17" t="s">
        <v>77</v>
      </c>
      <c r="AF15" s="17" t="s">
        <v>78</v>
      </c>
      <c r="AG15" s="17"/>
      <c r="AH15" s="17"/>
      <c r="AI15" s="2">
        <v>1</v>
      </c>
      <c r="AJ15" s="89"/>
    </row>
    <row r="16" spans="1:36" ht="12">
      <c r="A16" s="30" t="s">
        <v>45</v>
      </c>
      <c r="B16" s="31">
        <v>1</v>
      </c>
      <c r="C16" s="30" t="s">
        <v>83</v>
      </c>
      <c r="D16" s="32" t="s">
        <v>33</v>
      </c>
      <c r="E16" s="32" t="s">
        <v>33</v>
      </c>
      <c r="F16" s="32"/>
      <c r="G16" s="32"/>
      <c r="H16" s="17"/>
      <c r="I16" s="17"/>
      <c r="J16" s="17"/>
      <c r="K16" s="17"/>
      <c r="L16" s="17"/>
      <c r="M16" s="20"/>
      <c r="N16" s="17"/>
      <c r="O16" s="23"/>
      <c r="P16" s="17"/>
      <c r="Q16" s="32" t="s">
        <v>35</v>
      </c>
      <c r="R16" s="41"/>
      <c r="S16" s="67"/>
      <c r="T16" s="33"/>
      <c r="U16" s="41"/>
      <c r="V16" s="26"/>
      <c r="W16" s="19"/>
      <c r="X16" s="19"/>
      <c r="Y16" s="19"/>
      <c r="Z16" s="19"/>
      <c r="AA16" s="17"/>
      <c r="AB16" s="28"/>
      <c r="AC16" s="17"/>
      <c r="AD16" s="73">
        <f t="shared" si="0"/>
        <v>13</v>
      </c>
      <c r="AE16" s="17" t="s">
        <v>93</v>
      </c>
      <c r="AF16" s="17" t="s">
        <v>94</v>
      </c>
      <c r="AG16" s="17"/>
      <c r="AH16" s="17"/>
      <c r="AI16" s="2">
        <v>1</v>
      </c>
      <c r="AJ16" s="89"/>
    </row>
    <row r="17" spans="1:36" ht="12">
      <c r="A17" s="30" t="s">
        <v>107</v>
      </c>
      <c r="B17" s="31">
        <v>98</v>
      </c>
      <c r="C17" s="30" t="s">
        <v>108</v>
      </c>
      <c r="D17" s="32" t="s">
        <v>33</v>
      </c>
      <c r="E17" s="32"/>
      <c r="F17" s="32">
        <v>5</v>
      </c>
      <c r="G17" s="32">
        <v>5</v>
      </c>
      <c r="H17" s="17">
        <v>4.58</v>
      </c>
      <c r="I17" s="17">
        <v>2</v>
      </c>
      <c r="J17" s="17">
        <v>14.7</v>
      </c>
      <c r="K17" s="17">
        <v>39.5</v>
      </c>
      <c r="L17" s="17">
        <v>70</v>
      </c>
      <c r="M17" s="20">
        <v>109.5</v>
      </c>
      <c r="N17" s="17">
        <v>900</v>
      </c>
      <c r="O17" s="23" t="s">
        <v>44</v>
      </c>
      <c r="P17" s="17">
        <v>460</v>
      </c>
      <c r="Q17" s="32" t="s">
        <v>35</v>
      </c>
      <c r="R17" s="41">
        <v>1600</v>
      </c>
      <c r="S17" s="67">
        <v>4000</v>
      </c>
      <c r="T17" s="33">
        <v>6300</v>
      </c>
      <c r="U17" s="28">
        <f>(S17/7*12-T17)/(S17/7*12)</f>
        <v>0.08124999999999996</v>
      </c>
      <c r="V17" s="26"/>
      <c r="W17" s="19"/>
      <c r="X17" s="19"/>
      <c r="Y17" s="19"/>
      <c r="Z17" s="19"/>
      <c r="AA17" s="17"/>
      <c r="AB17" s="28"/>
      <c r="AC17" s="17"/>
      <c r="AD17" s="73">
        <f t="shared" si="0"/>
        <v>14</v>
      </c>
      <c r="AE17" s="17" t="s">
        <v>104</v>
      </c>
      <c r="AF17" s="17" t="s">
        <v>105</v>
      </c>
      <c r="AG17" s="17"/>
      <c r="AH17" s="17"/>
      <c r="AI17" s="2">
        <v>1</v>
      </c>
      <c r="AJ17" s="89"/>
    </row>
    <row r="18" spans="1:36" ht="12">
      <c r="A18" s="74" t="s">
        <v>47</v>
      </c>
      <c r="B18" s="75"/>
      <c r="C18" s="69"/>
      <c r="D18" s="76"/>
      <c r="E18" s="76"/>
      <c r="F18" s="76"/>
      <c r="G18" s="76"/>
      <c r="H18" s="77"/>
      <c r="I18" s="78"/>
      <c r="J18" s="79"/>
      <c r="K18" s="77"/>
      <c r="L18" s="77"/>
      <c r="M18" s="77"/>
      <c r="N18" s="77"/>
      <c r="O18" s="80"/>
      <c r="P18" s="81"/>
      <c r="Q18" s="76"/>
      <c r="R18" s="82"/>
      <c r="S18" s="83"/>
      <c r="T18" s="84"/>
      <c r="U18" s="82"/>
      <c r="V18" s="84"/>
      <c r="W18" s="84"/>
      <c r="X18" s="84"/>
      <c r="Y18" s="84"/>
      <c r="Z18" s="84"/>
      <c r="AA18" s="69"/>
      <c r="AB18" s="69"/>
      <c r="AC18" s="69"/>
      <c r="AD18" s="85">
        <f aca="true" t="shared" si="1" ref="AD18:AD28">AD17+ISTEXT(AE18)</f>
        <v>14</v>
      </c>
      <c r="AE18" s="69"/>
      <c r="AF18" s="69"/>
      <c r="AG18" s="64"/>
      <c r="AH18" s="64"/>
      <c r="AJ18" s="90"/>
    </row>
    <row r="19" spans="1:36" ht="12">
      <c r="A19" s="17" t="s">
        <v>48</v>
      </c>
      <c r="B19" s="18">
        <v>1</v>
      </c>
      <c r="C19" s="17" t="s">
        <v>49</v>
      </c>
      <c r="D19" s="19" t="s">
        <v>33</v>
      </c>
      <c r="E19" s="19" t="s">
        <v>33</v>
      </c>
      <c r="F19" s="19">
        <v>4</v>
      </c>
      <c r="G19" s="19">
        <v>2</v>
      </c>
      <c r="H19" s="20">
        <v>4.26</v>
      </c>
      <c r="I19" s="21">
        <v>1.7</v>
      </c>
      <c r="J19" s="22">
        <v>8.2</v>
      </c>
      <c r="K19" s="20">
        <v>38</v>
      </c>
      <c r="L19" s="20">
        <v>52</v>
      </c>
      <c r="M19" s="20">
        <v>90</v>
      </c>
      <c r="N19" s="20">
        <v>570</v>
      </c>
      <c r="O19" s="23" t="s">
        <v>50</v>
      </c>
      <c r="P19" s="24">
        <v>250</v>
      </c>
      <c r="Q19" s="19" t="s">
        <v>35</v>
      </c>
      <c r="R19" s="25">
        <v>1200</v>
      </c>
      <c r="S19" s="65">
        <v>2000</v>
      </c>
      <c r="T19" s="26">
        <v>2920</v>
      </c>
      <c r="U19" s="28">
        <f>(S19/7*12-T19)/(S19/7*12)</f>
        <v>0.1483333333333333</v>
      </c>
      <c r="V19" s="26"/>
      <c r="W19" s="26"/>
      <c r="X19" s="26"/>
      <c r="Y19" s="26"/>
      <c r="Z19" s="26"/>
      <c r="AA19" s="27"/>
      <c r="AB19" s="28"/>
      <c r="AC19" s="28"/>
      <c r="AD19" s="73">
        <f t="shared" si="1"/>
        <v>15</v>
      </c>
      <c r="AE19" s="28" t="s">
        <v>51</v>
      </c>
      <c r="AF19" s="28" t="s">
        <v>52</v>
      </c>
      <c r="AG19" s="17"/>
      <c r="AH19" s="17"/>
      <c r="AI19" s="2">
        <v>1</v>
      </c>
      <c r="AJ19" s="89"/>
    </row>
    <row r="20" spans="1:36" ht="12" hidden="1">
      <c r="A20" s="17" t="s">
        <v>48</v>
      </c>
      <c r="B20" s="18">
        <v>2</v>
      </c>
      <c r="C20" s="17" t="s">
        <v>53</v>
      </c>
      <c r="D20" s="19" t="s">
        <v>33</v>
      </c>
      <c r="E20" s="19" t="s">
        <v>33</v>
      </c>
      <c r="F20" s="19"/>
      <c r="G20" s="19"/>
      <c r="H20" s="20"/>
      <c r="I20" s="21"/>
      <c r="J20" s="22"/>
      <c r="K20" s="20"/>
      <c r="L20" s="20"/>
      <c r="M20" s="20"/>
      <c r="N20" s="20"/>
      <c r="O20" s="29"/>
      <c r="P20" s="24"/>
      <c r="Q20" s="19" t="s">
        <v>35</v>
      </c>
      <c r="R20" s="25"/>
      <c r="S20" s="65"/>
      <c r="T20" s="26"/>
      <c r="U20" s="25"/>
      <c r="V20" s="26"/>
      <c r="W20" s="26"/>
      <c r="X20" s="26"/>
      <c r="Y20" s="26"/>
      <c r="Z20" s="26"/>
      <c r="AA20" s="17"/>
      <c r="AB20" s="28"/>
      <c r="AC20" s="28"/>
      <c r="AD20" s="73">
        <f t="shared" si="1"/>
        <v>15</v>
      </c>
      <c r="AE20" s="28"/>
      <c r="AF20" s="28"/>
      <c r="AG20" s="17"/>
      <c r="AH20" s="17"/>
      <c r="AJ20" s="89"/>
    </row>
    <row r="21" spans="1:36" ht="12">
      <c r="A21" s="17" t="s">
        <v>48</v>
      </c>
      <c r="B21" s="18">
        <v>1</v>
      </c>
      <c r="C21" s="17" t="s">
        <v>54</v>
      </c>
      <c r="D21" s="19" t="s">
        <v>33</v>
      </c>
      <c r="E21" s="19" t="s">
        <v>33</v>
      </c>
      <c r="F21" s="19"/>
      <c r="G21" s="19"/>
      <c r="H21" s="20"/>
      <c r="I21" s="21"/>
      <c r="J21" s="22"/>
      <c r="K21" s="20"/>
      <c r="L21" s="20"/>
      <c r="M21" s="20"/>
      <c r="N21" s="20"/>
      <c r="O21" s="29"/>
      <c r="P21" s="24"/>
      <c r="Q21" s="19" t="s">
        <v>35</v>
      </c>
      <c r="R21" s="25"/>
      <c r="S21" s="65"/>
      <c r="T21" s="26"/>
      <c r="U21" s="25"/>
      <c r="V21" s="26"/>
      <c r="W21" s="26"/>
      <c r="X21" s="26"/>
      <c r="Y21" s="26"/>
      <c r="Z21" s="26"/>
      <c r="AA21" s="17"/>
      <c r="AB21" s="28"/>
      <c r="AC21" s="28"/>
      <c r="AD21" s="73">
        <f t="shared" si="1"/>
        <v>16</v>
      </c>
      <c r="AE21" s="28" t="s">
        <v>76</v>
      </c>
      <c r="AF21" s="28" t="s">
        <v>85</v>
      </c>
      <c r="AG21" s="42"/>
      <c r="AH21" s="42"/>
      <c r="AI21" s="2">
        <v>1</v>
      </c>
      <c r="AJ21" s="89"/>
    </row>
    <row r="22" spans="1:36" ht="12">
      <c r="A22" s="17" t="s">
        <v>55</v>
      </c>
      <c r="B22" s="18">
        <v>3</v>
      </c>
      <c r="C22" s="17" t="s">
        <v>82</v>
      </c>
      <c r="D22" s="19" t="s">
        <v>33</v>
      </c>
      <c r="E22" s="19"/>
      <c r="F22" s="19">
        <v>4</v>
      </c>
      <c r="G22" s="19">
        <v>2</v>
      </c>
      <c r="H22" s="22">
        <v>4.19</v>
      </c>
      <c r="I22" s="21">
        <v>1.6</v>
      </c>
      <c r="J22" s="22">
        <v>9.3</v>
      </c>
      <c r="K22" s="20">
        <v>34</v>
      </c>
      <c r="L22" s="20">
        <v>54</v>
      </c>
      <c r="M22" s="20">
        <v>88</v>
      </c>
      <c r="N22" s="20">
        <v>550</v>
      </c>
      <c r="O22" s="29" t="s">
        <v>56</v>
      </c>
      <c r="P22" s="24">
        <v>200</v>
      </c>
      <c r="Q22" s="19" t="s">
        <v>35</v>
      </c>
      <c r="R22" s="25">
        <v>1200</v>
      </c>
      <c r="S22" s="65">
        <v>2300</v>
      </c>
      <c r="T22" s="26">
        <v>3350</v>
      </c>
      <c r="U22" s="28">
        <f>(S22/7*12-T22)/(S22/7*12)</f>
        <v>0.15036231884057966</v>
      </c>
      <c r="V22" s="26"/>
      <c r="W22" s="26"/>
      <c r="X22" s="26"/>
      <c r="Y22" s="26"/>
      <c r="Z22" s="26"/>
      <c r="AA22" s="27"/>
      <c r="AB22" s="28"/>
      <c r="AC22" s="28"/>
      <c r="AD22" s="73">
        <f t="shared" si="1"/>
        <v>17</v>
      </c>
      <c r="AE22" s="17" t="s">
        <v>72</v>
      </c>
      <c r="AF22" s="17" t="s">
        <v>73</v>
      </c>
      <c r="AG22" s="17"/>
      <c r="AH22" s="17"/>
      <c r="AI22" s="2">
        <v>1</v>
      </c>
      <c r="AJ22" s="89"/>
    </row>
    <row r="23" spans="1:36" ht="12">
      <c r="A23" s="17" t="s">
        <v>55</v>
      </c>
      <c r="B23" s="18">
        <v>1</v>
      </c>
      <c r="C23" s="17" t="s">
        <v>57</v>
      </c>
      <c r="D23" s="19" t="s">
        <v>33</v>
      </c>
      <c r="E23" s="19"/>
      <c r="F23" s="86"/>
      <c r="G23" s="87"/>
      <c r="H23" s="20"/>
      <c r="I23" s="21"/>
      <c r="J23" s="17"/>
      <c r="K23" s="20"/>
      <c r="L23" s="88"/>
      <c r="M23" s="88"/>
      <c r="N23" s="20"/>
      <c r="O23" s="29"/>
      <c r="P23" s="24"/>
      <c r="Q23" s="19" t="s">
        <v>35</v>
      </c>
      <c r="R23" s="25"/>
      <c r="S23" s="65"/>
      <c r="T23" s="26"/>
      <c r="U23" s="28"/>
      <c r="V23" s="26"/>
      <c r="W23" s="26"/>
      <c r="X23" s="26"/>
      <c r="Y23" s="26"/>
      <c r="Z23" s="26"/>
      <c r="AA23" s="17"/>
      <c r="AB23" s="17"/>
      <c r="AC23" s="17"/>
      <c r="AD23" s="73">
        <f t="shared" si="1"/>
        <v>18</v>
      </c>
      <c r="AE23" s="17" t="s">
        <v>70</v>
      </c>
      <c r="AF23" s="17" t="s">
        <v>71</v>
      </c>
      <c r="AG23" s="17"/>
      <c r="AH23" s="17"/>
      <c r="AI23" s="2">
        <v>1</v>
      </c>
      <c r="AJ23" s="89"/>
    </row>
    <row r="24" spans="1:36" ht="12">
      <c r="A24" s="17" t="s">
        <v>55</v>
      </c>
      <c r="B24" s="18">
        <v>4</v>
      </c>
      <c r="C24" s="17" t="s">
        <v>53</v>
      </c>
      <c r="D24" s="19" t="s">
        <v>33</v>
      </c>
      <c r="E24" s="19"/>
      <c r="F24" s="86"/>
      <c r="G24" s="87"/>
      <c r="H24" s="20"/>
      <c r="I24" s="21"/>
      <c r="J24" s="17"/>
      <c r="K24" s="20"/>
      <c r="L24" s="88"/>
      <c r="M24" s="88"/>
      <c r="N24" s="20"/>
      <c r="O24" s="29"/>
      <c r="P24" s="24"/>
      <c r="Q24" s="19" t="s">
        <v>35</v>
      </c>
      <c r="R24" s="25"/>
      <c r="S24" s="65"/>
      <c r="T24" s="26">
        <v>3500</v>
      </c>
      <c r="U24" s="28">
        <v>0.1123188405797101</v>
      </c>
      <c r="V24" s="26"/>
      <c r="W24" s="26"/>
      <c r="X24" s="26"/>
      <c r="Y24" s="26"/>
      <c r="Z24" s="26"/>
      <c r="AA24" s="17"/>
      <c r="AB24" s="17"/>
      <c r="AC24" s="17"/>
      <c r="AD24" s="73">
        <f t="shared" si="1"/>
        <v>19</v>
      </c>
      <c r="AE24" s="28" t="s">
        <v>76</v>
      </c>
      <c r="AF24" s="17" t="s">
        <v>110</v>
      </c>
      <c r="AG24" s="17"/>
      <c r="AH24" s="17"/>
      <c r="AI24" s="2" t="s">
        <v>119</v>
      </c>
      <c r="AJ24" s="89"/>
    </row>
    <row r="25" spans="1:36" ht="12">
      <c r="A25" s="17" t="s">
        <v>58</v>
      </c>
      <c r="B25" s="18" t="s">
        <v>31</v>
      </c>
      <c r="C25" s="17" t="s">
        <v>99</v>
      </c>
      <c r="D25" s="19" t="s">
        <v>33</v>
      </c>
      <c r="E25" s="19"/>
      <c r="F25" s="19">
        <v>3</v>
      </c>
      <c r="G25" s="19">
        <v>1</v>
      </c>
      <c r="H25" s="22">
        <v>3.8</v>
      </c>
      <c r="I25" s="21">
        <v>1.75</v>
      </c>
      <c r="J25" s="22">
        <v>6</v>
      </c>
      <c r="K25" s="20">
        <v>27</v>
      </c>
      <c r="L25" s="20">
        <v>41.5</v>
      </c>
      <c r="M25" s="20">
        <v>68.5</v>
      </c>
      <c r="N25" s="20">
        <v>350</v>
      </c>
      <c r="O25" s="29">
        <v>26</v>
      </c>
      <c r="P25" s="24">
        <v>140</v>
      </c>
      <c r="Q25" s="19" t="s">
        <v>35</v>
      </c>
      <c r="R25" s="25">
        <v>1000</v>
      </c>
      <c r="S25" s="65">
        <v>1700</v>
      </c>
      <c r="T25" s="26">
        <v>2490</v>
      </c>
      <c r="U25" s="28">
        <f>(S25/7*12-T25)/(S25/7*12)</f>
        <v>0.14558823529411763</v>
      </c>
      <c r="V25" s="26"/>
      <c r="W25" s="26"/>
      <c r="X25" s="26"/>
      <c r="Y25" s="26"/>
      <c r="Z25" s="26"/>
      <c r="AA25" s="27"/>
      <c r="AB25" s="28"/>
      <c r="AC25" s="28"/>
      <c r="AD25" s="73">
        <f t="shared" si="1"/>
        <v>20</v>
      </c>
      <c r="AE25" s="17" t="s">
        <v>101</v>
      </c>
      <c r="AF25" s="17" t="s">
        <v>102</v>
      </c>
      <c r="AG25" s="17"/>
      <c r="AH25" s="17"/>
      <c r="AI25" s="2">
        <v>1</v>
      </c>
      <c r="AJ25" s="89"/>
    </row>
    <row r="26" spans="1:36" ht="12" hidden="1">
      <c r="A26" s="42" t="s">
        <v>58</v>
      </c>
      <c r="B26" s="51" t="s">
        <v>31</v>
      </c>
      <c r="C26" s="42" t="s">
        <v>84</v>
      </c>
      <c r="D26" s="40" t="s">
        <v>33</v>
      </c>
      <c r="E26" s="40"/>
      <c r="F26" s="40"/>
      <c r="G26" s="40"/>
      <c r="H26" s="37"/>
      <c r="I26" s="36"/>
      <c r="J26" s="35"/>
      <c r="K26" s="37"/>
      <c r="L26" s="37"/>
      <c r="M26" s="37"/>
      <c r="N26" s="37"/>
      <c r="O26" s="43"/>
      <c r="P26" s="38"/>
      <c r="Q26" s="40" t="s">
        <v>35</v>
      </c>
      <c r="R26" s="39"/>
      <c r="S26" s="66"/>
      <c r="T26" s="44"/>
      <c r="U26" s="39"/>
      <c r="V26" s="44"/>
      <c r="W26" s="44"/>
      <c r="X26" s="44"/>
      <c r="Y26" s="44"/>
      <c r="Z26" s="44"/>
      <c r="AA26" s="46"/>
      <c r="AB26" s="45"/>
      <c r="AC26" s="45"/>
      <c r="AD26" s="73">
        <f t="shared" si="1"/>
        <v>20</v>
      </c>
      <c r="AE26" s="45"/>
      <c r="AF26" s="45"/>
      <c r="AG26" s="34"/>
      <c r="AH26" s="34"/>
      <c r="AJ26" s="89"/>
    </row>
    <row r="27" spans="1:36" ht="12">
      <c r="A27" s="17" t="s">
        <v>59</v>
      </c>
      <c r="B27" s="18">
        <v>2</v>
      </c>
      <c r="C27" s="17" t="s">
        <v>60</v>
      </c>
      <c r="D27" s="19" t="s">
        <v>33</v>
      </c>
      <c r="E27" s="19"/>
      <c r="F27" s="19">
        <v>3</v>
      </c>
      <c r="G27" s="19">
        <v>1</v>
      </c>
      <c r="H27" s="22">
        <v>3.72</v>
      </c>
      <c r="I27" s="21">
        <v>1.68</v>
      </c>
      <c r="J27" s="22">
        <v>6.2</v>
      </c>
      <c r="K27" s="20"/>
      <c r="L27" s="20"/>
      <c r="M27" s="20">
        <v>65</v>
      </c>
      <c r="N27" s="20">
        <v>450</v>
      </c>
      <c r="O27" s="29">
        <v>29</v>
      </c>
      <c r="P27" s="24">
        <v>160</v>
      </c>
      <c r="Q27" s="19" t="s">
        <v>35</v>
      </c>
      <c r="R27" s="25">
        <v>950</v>
      </c>
      <c r="S27" s="65">
        <v>1400</v>
      </c>
      <c r="T27" s="26">
        <v>2040</v>
      </c>
      <c r="U27" s="28">
        <f>(S27/7*12-T27)/(S27/7*12)</f>
        <v>0.15</v>
      </c>
      <c r="V27" s="26"/>
      <c r="W27" s="26"/>
      <c r="X27" s="26"/>
      <c r="Y27" s="26"/>
      <c r="Z27" s="26"/>
      <c r="AA27" s="27"/>
      <c r="AB27" s="28"/>
      <c r="AC27" s="28"/>
      <c r="AD27" s="73">
        <f t="shared" si="1"/>
        <v>21</v>
      </c>
      <c r="AE27" s="28" t="s">
        <v>46</v>
      </c>
      <c r="AF27" s="28" t="s">
        <v>61</v>
      </c>
      <c r="AG27" s="30"/>
      <c r="AH27" s="30"/>
      <c r="AI27" s="2">
        <v>1</v>
      </c>
      <c r="AJ27" s="89"/>
    </row>
    <row r="28" spans="1:36" ht="12">
      <c r="A28" s="17" t="s">
        <v>111</v>
      </c>
      <c r="B28" s="18" t="s">
        <v>31</v>
      </c>
      <c r="C28" s="17" t="s">
        <v>112</v>
      </c>
      <c r="D28" s="19" t="s">
        <v>33</v>
      </c>
      <c r="E28" s="19"/>
      <c r="F28" s="19">
        <v>2</v>
      </c>
      <c r="G28" s="19">
        <v>1</v>
      </c>
      <c r="H28" s="22"/>
      <c r="I28" s="21"/>
      <c r="J28" s="22"/>
      <c r="K28" s="20"/>
      <c r="L28" s="20"/>
      <c r="M28" s="20"/>
      <c r="N28" s="20"/>
      <c r="O28" s="29"/>
      <c r="P28" s="24"/>
      <c r="Q28" s="19" t="s">
        <v>35</v>
      </c>
      <c r="R28" s="25"/>
      <c r="S28" s="65"/>
      <c r="T28" s="26"/>
      <c r="U28" s="28"/>
      <c r="V28" s="26"/>
      <c r="W28" s="26"/>
      <c r="X28" s="26"/>
      <c r="Y28" s="26"/>
      <c r="Z28" s="26"/>
      <c r="AA28" s="27"/>
      <c r="AB28" s="28"/>
      <c r="AC28" s="28"/>
      <c r="AD28" s="73">
        <f t="shared" si="1"/>
        <v>22</v>
      </c>
      <c r="AE28" s="17" t="s">
        <v>113</v>
      </c>
      <c r="AF28" s="17" t="s">
        <v>114</v>
      </c>
      <c r="AG28" s="17"/>
      <c r="AH28" s="17"/>
      <c r="AI28" s="2">
        <v>1</v>
      </c>
      <c r="AJ28" s="89"/>
    </row>
    <row r="29" spans="2:35" ht="12">
      <c r="B29" s="47"/>
      <c r="C29" s="4"/>
      <c r="D29" s="6"/>
      <c r="E29" s="6"/>
      <c r="F29" s="6"/>
      <c r="G29" s="6"/>
      <c r="H29" s="22"/>
      <c r="I29" s="21"/>
      <c r="J29" s="22"/>
      <c r="K29" s="20"/>
      <c r="L29" s="20"/>
      <c r="M29" s="20"/>
      <c r="N29" s="20"/>
      <c r="O29" s="29"/>
      <c r="P29" s="24"/>
      <c r="Q29" s="6"/>
      <c r="R29" s="25"/>
      <c r="S29" s="65"/>
      <c r="T29" s="26"/>
      <c r="U29" s="28"/>
      <c r="V29" s="48"/>
      <c r="W29" s="48"/>
      <c r="X29" s="48"/>
      <c r="Y29" s="48"/>
      <c r="Z29" s="48"/>
      <c r="AA29" s="4"/>
      <c r="AB29" s="49"/>
      <c r="AC29" s="49"/>
      <c r="AD29" s="49"/>
      <c r="AI29" s="7"/>
    </row>
    <row r="30" spans="1:35" ht="15.75">
      <c r="A30" s="50" t="s">
        <v>87</v>
      </c>
      <c r="B30" s="47"/>
      <c r="C30" s="4"/>
      <c r="D30" s="6"/>
      <c r="E30" s="6"/>
      <c r="F30" s="6"/>
      <c r="G30" s="6"/>
      <c r="H30" s="22"/>
      <c r="I30" s="21"/>
      <c r="J30" s="22"/>
      <c r="K30" s="20"/>
      <c r="L30" s="20"/>
      <c r="M30" s="20"/>
      <c r="N30" s="20"/>
      <c r="O30" s="29"/>
      <c r="P30" s="24"/>
      <c r="Q30" s="6"/>
      <c r="R30" s="25"/>
      <c r="S30" s="65"/>
      <c r="T30" s="26"/>
      <c r="U30" s="28"/>
      <c r="V30" s="48"/>
      <c r="W30" s="48"/>
      <c r="X30" s="48"/>
      <c r="Y30" s="48"/>
      <c r="Z30" s="48"/>
      <c r="AA30" s="4"/>
      <c r="AB30" s="49"/>
      <c r="AC30" s="49"/>
      <c r="AD30" s="49"/>
      <c r="AI30" s="7"/>
    </row>
    <row r="31" spans="1:32" ht="15.75">
      <c r="A31" s="50" t="s">
        <v>62</v>
      </c>
      <c r="B31" s="47"/>
      <c r="C31" s="4"/>
      <c r="D31" s="6"/>
      <c r="E31" s="6"/>
      <c r="F31" s="6"/>
      <c r="G31" s="6"/>
      <c r="H31" s="22"/>
      <c r="I31" s="21"/>
      <c r="J31" s="22"/>
      <c r="K31" s="20"/>
      <c r="L31" s="20"/>
      <c r="M31" s="20"/>
      <c r="N31" s="20"/>
      <c r="O31" s="29"/>
      <c r="P31" s="24"/>
      <c r="Q31" s="6"/>
      <c r="R31" s="25"/>
      <c r="S31" s="25"/>
      <c r="T31" s="48"/>
      <c r="U31" s="25"/>
      <c r="V31" s="48"/>
      <c r="W31" s="48"/>
      <c r="X31" s="48"/>
      <c r="Y31" s="48"/>
      <c r="Z31" s="48"/>
      <c r="AA31" s="4"/>
      <c r="AB31" s="49"/>
      <c r="AC31" s="49"/>
      <c r="AD31" s="49"/>
      <c r="AE31" s="49"/>
      <c r="AF31" s="49"/>
    </row>
    <row r="32" spans="1:10" ht="12.75">
      <c r="A32" s="97" t="s">
        <v>121</v>
      </c>
      <c r="B32" s="97"/>
      <c r="C32" s="97"/>
      <c r="D32" s="93"/>
      <c r="E32" s="93"/>
      <c r="F32" s="93"/>
      <c r="G32" s="93"/>
      <c r="H32" s="93"/>
      <c r="I32" s="93"/>
      <c r="J32" s="94"/>
    </row>
    <row r="33" spans="1:10" ht="12.75">
      <c r="A33" s="97" t="s">
        <v>122</v>
      </c>
      <c r="B33" s="97"/>
      <c r="C33" s="97"/>
      <c r="D33" s="93"/>
      <c r="E33" s="93"/>
      <c r="F33" s="93"/>
      <c r="G33" s="93"/>
      <c r="H33" s="93"/>
      <c r="I33" s="93"/>
      <c r="J33" s="94"/>
    </row>
    <row r="34" spans="1:10" ht="12.75">
      <c r="A34" s="97"/>
      <c r="B34" s="98" t="s">
        <v>123</v>
      </c>
      <c r="C34" s="98"/>
      <c r="D34" s="92"/>
      <c r="E34" s="92"/>
      <c r="F34" s="92"/>
      <c r="G34" s="92"/>
      <c r="H34" s="92"/>
      <c r="I34" s="92"/>
      <c r="J34" s="92"/>
    </row>
    <row r="35" spans="1:10" ht="12.75">
      <c r="A35" s="97"/>
      <c r="B35" s="98" t="s">
        <v>124</v>
      </c>
      <c r="C35" s="98"/>
      <c r="D35" s="92"/>
      <c r="E35" s="92"/>
      <c r="F35" s="92"/>
      <c r="G35" s="92"/>
      <c r="H35" s="92"/>
      <c r="I35" s="92"/>
      <c r="J35" s="92"/>
    </row>
    <row r="36" spans="2:10" ht="12.75">
      <c r="B36" s="97" t="s">
        <v>125</v>
      </c>
      <c r="C36" s="97"/>
      <c r="D36" s="93"/>
      <c r="E36" s="93"/>
      <c r="F36" s="93"/>
      <c r="G36" s="93"/>
      <c r="H36" s="93"/>
      <c r="I36" s="93"/>
      <c r="J36" s="93"/>
    </row>
    <row r="37" spans="1:10" ht="12.75">
      <c r="A37" s="97"/>
      <c r="B37" s="98" t="s">
        <v>126</v>
      </c>
      <c r="C37" s="98"/>
      <c r="D37" s="92"/>
      <c r="E37" s="92"/>
      <c r="F37" s="92"/>
      <c r="G37" s="92"/>
      <c r="H37" s="93"/>
      <c r="I37" s="93"/>
      <c r="J37" s="93"/>
    </row>
    <row r="38" spans="1:10" ht="12">
      <c r="A38" s="99"/>
      <c r="B38" s="99" t="s">
        <v>127</v>
      </c>
      <c r="C38" s="99"/>
      <c r="D38" s="95"/>
      <c r="E38" s="95"/>
      <c r="F38" s="6"/>
      <c r="G38" s="95"/>
      <c r="H38" s="96"/>
      <c r="I38" s="95"/>
      <c r="J38" s="95"/>
    </row>
    <row r="39" spans="1:10" ht="12">
      <c r="A39" s="99"/>
      <c r="B39" s="99" t="s">
        <v>128</v>
      </c>
      <c r="C39" s="99"/>
      <c r="D39" s="95"/>
      <c r="E39" s="95"/>
      <c r="F39" s="95"/>
      <c r="G39" s="95"/>
      <c r="H39" s="96"/>
      <c r="I39" s="95"/>
      <c r="J39" s="95"/>
    </row>
  </sheetData>
  <printOptions/>
  <pageMargins left="0.3" right="0.21" top="0.64" bottom="0.2362204724409449" header="0.4330708661417323" footer="0.2362204724409449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Argolis Yacht 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A.Sinitsyn</dc:creator>
  <cp:keywords/>
  <dc:description/>
  <cp:lastModifiedBy>A.Sinitsyn</cp:lastModifiedBy>
  <cp:lastPrinted>2004-04-25T12:10:02Z</cp:lastPrinted>
  <dcterms:created xsi:type="dcterms:W3CDTF">2003-03-18T19:02:31Z</dcterms:created>
  <dcterms:modified xsi:type="dcterms:W3CDTF">2004-06-18T06:35:16Z</dcterms:modified>
  <cp:category/>
  <cp:version/>
  <cp:contentType/>
  <cp:contentStatus/>
</cp:coreProperties>
</file>